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ropbox\2. Tulowice\7. Uslugi i Remonty\Uslugi komunalne\5. PGN Gaz\"/>
    </mc:Choice>
  </mc:AlternateContent>
  <xr:revisionPtr revIDLastSave="0" documentId="13_ncr:1_{50DB5029-6DBE-4E28-9CFE-428358256848}" xr6:coauthVersionLast="47" xr6:coauthVersionMax="47" xr10:uidLastSave="{00000000-0000-0000-0000-000000000000}"/>
  <bookViews>
    <workbookView xWindow="-108" yWindow="-108" windowWidth="23256" windowHeight="14256" tabRatio="500" xr2:uid="{00000000-000D-0000-FFFF-FFFF00000000}"/>
  </bookViews>
  <sheets>
    <sheet name="M 3" sheetId="3" r:id="rId1"/>
    <sheet name="M 4" sheetId="4" r:id="rId2"/>
  </sheets>
  <definedNames>
    <definedName name="_xlnm._FilterDatabase" localSheetId="0" hidden="1">'M 3'!$A$5:$H$22</definedName>
    <definedName name="_xlnm._FilterDatabase" localSheetId="1" hidden="1">'M 4'!$A$5:$B$37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7" i="4" l="1"/>
  <c r="F47" i="4"/>
  <c r="H47" i="4"/>
  <c r="D44" i="4"/>
  <c r="F44" i="4"/>
  <c r="H44" i="4"/>
  <c r="D28" i="3"/>
  <c r="F28" i="3"/>
  <c r="H28" i="3" s="1"/>
  <c r="D27" i="3"/>
  <c r="F27" i="3"/>
  <c r="H27" i="3" s="1"/>
  <c r="D43" i="4"/>
  <c r="F43" i="4"/>
  <c r="H43" i="4" s="1"/>
  <c r="F26" i="3"/>
  <c r="H26" i="3"/>
  <c r="D26" i="3"/>
  <c r="D42" i="4"/>
  <c r="F42" i="4" s="1"/>
  <c r="H42" i="4" s="1"/>
  <c r="D41" i="4"/>
  <c r="F41" i="4" s="1"/>
  <c r="H41" i="4" s="1"/>
  <c r="D25" i="3"/>
  <c r="F25" i="3" s="1"/>
  <c r="H25" i="3" s="1"/>
  <c r="D23" i="3"/>
  <c r="F23" i="3" s="1"/>
  <c r="H23" i="3" s="1"/>
  <c r="D24" i="3"/>
  <c r="F24" i="3" s="1"/>
  <c r="H24" i="3" s="1"/>
  <c r="D40" i="4"/>
  <c r="F39" i="4"/>
  <c r="H39" i="4" s="1"/>
  <c r="D38" i="4"/>
  <c r="F38" i="4" s="1"/>
  <c r="H38" i="4" s="1"/>
  <c r="F40" i="4"/>
  <c r="H40" i="4"/>
  <c r="D35" i="4"/>
  <c r="F35" i="4" s="1"/>
  <c r="H35" i="4" s="1"/>
  <c r="D36" i="4"/>
  <c r="F36" i="4" s="1"/>
  <c r="H36" i="4" s="1"/>
  <c r="D37" i="4"/>
  <c r="F37" i="4" s="1"/>
  <c r="H37" i="4" s="1"/>
  <c r="D20" i="3"/>
  <c r="F20" i="3" s="1"/>
  <c r="H20" i="3" s="1"/>
  <c r="D21" i="3"/>
  <c r="F21" i="3" s="1"/>
  <c r="H21" i="3" s="1"/>
  <c r="D22" i="3"/>
  <c r="F22" i="3" s="1"/>
  <c r="H22" i="3" s="1"/>
  <c r="D34" i="4" l="1"/>
  <c r="F34" i="4" s="1"/>
  <c r="H34" i="4" s="1"/>
  <c r="D19" i="3"/>
  <c r="F19" i="3" s="1"/>
  <c r="H19" i="3" s="1"/>
  <c r="D18" i="3"/>
  <c r="F18" i="3"/>
  <c r="H18" i="3" s="1"/>
  <c r="D33" i="4"/>
  <c r="F33" i="4" s="1"/>
  <c r="H33" i="4" s="1"/>
  <c r="F31" i="4"/>
  <c r="H31" i="4" s="1"/>
  <c r="D32" i="4"/>
  <c r="F32" i="4" s="1"/>
  <c r="H32" i="4" s="1"/>
  <c r="F16" i="3"/>
  <c r="H16" i="3" s="1"/>
  <c r="D17" i="3"/>
  <c r="F17" i="3" s="1"/>
  <c r="H17" i="3" s="1"/>
  <c r="D15" i="3"/>
  <c r="F15" i="3" s="1"/>
  <c r="H15" i="3" s="1"/>
  <c r="D30" i="4"/>
  <c r="F30" i="4" s="1"/>
  <c r="H30" i="4" s="1"/>
  <c r="F7" i="3"/>
  <c r="H7" i="3" s="1"/>
  <c r="G30" i="3"/>
  <c r="D8" i="3"/>
  <c r="F8" i="3" s="1"/>
  <c r="H8" i="3" s="1"/>
  <c r="D9" i="3"/>
  <c r="F9" i="3" s="1"/>
  <c r="H9" i="3" s="1"/>
  <c r="D10" i="3"/>
  <c r="F10" i="3" s="1"/>
  <c r="H10" i="3" s="1"/>
  <c r="D11" i="3"/>
  <c r="F11" i="3" s="1"/>
  <c r="D12" i="3"/>
  <c r="F12" i="3" s="1"/>
  <c r="H12" i="3" s="1"/>
  <c r="D13" i="3"/>
  <c r="F13" i="3" s="1"/>
  <c r="H13" i="3" s="1"/>
  <c r="D14" i="3"/>
  <c r="F14" i="3" s="1"/>
  <c r="H14" i="3" s="1"/>
  <c r="D7" i="3"/>
  <c r="D28" i="4"/>
  <c r="F28" i="4" s="1"/>
  <c r="H28" i="4" s="1"/>
  <c r="D29" i="4"/>
  <c r="F29" i="4" s="1"/>
  <c r="H29" i="4" s="1"/>
  <c r="D21" i="4"/>
  <c r="F21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D22" i="4"/>
  <c r="F22" i="4" s="1"/>
  <c r="H22" i="4" s="1"/>
  <c r="D23" i="4"/>
  <c r="F23" i="4" s="1"/>
  <c r="H23" i="4" s="1"/>
  <c r="D24" i="4"/>
  <c r="F24" i="4" s="1"/>
  <c r="D25" i="4"/>
  <c r="F25" i="4" s="1"/>
  <c r="H25" i="4" s="1"/>
  <c r="D26" i="4"/>
  <c r="F26" i="4" s="1"/>
  <c r="H26" i="4" s="1"/>
  <c r="D27" i="4"/>
  <c r="F27" i="4" s="1"/>
  <c r="H27" i="4" s="1"/>
  <c r="F30" i="3" l="1"/>
  <c r="H11" i="3"/>
  <c r="H30" i="3" s="1"/>
  <c r="D30" i="3"/>
  <c r="H24" i="4"/>
  <c r="D12" i="4"/>
  <c r="E12" i="4" s="1"/>
  <c r="D13" i="4"/>
  <c r="E13" i="4" s="1"/>
  <c r="D14" i="4"/>
  <c r="E14" i="4" s="1"/>
  <c r="D11" i="4" l="1"/>
  <c r="E11" i="4" s="1"/>
  <c r="D10" i="4" l="1"/>
  <c r="E10" i="4" s="1"/>
  <c r="D8" i="4" l="1"/>
  <c r="E8" i="4" s="1"/>
  <c r="D9" i="4"/>
  <c r="E9" i="4" s="1"/>
  <c r="D7" i="4"/>
  <c r="E7" i="4" l="1"/>
</calcChain>
</file>

<file path=xl/sharedStrings.xml><?xml version="1.0" encoding="utf-8"?>
<sst xmlns="http://schemas.openxmlformats.org/spreadsheetml/2006/main" count="27" uniqueCount="14">
  <si>
    <t>Data</t>
  </si>
  <si>
    <t>Stany</t>
  </si>
  <si>
    <t>Zuzycie</t>
  </si>
  <si>
    <t>Koszt</t>
  </si>
  <si>
    <t>m3</t>
  </si>
  <si>
    <t>KWh</t>
  </si>
  <si>
    <t>zl</t>
  </si>
  <si>
    <t>85894-2000</t>
  </si>
  <si>
    <t>M IV Licznik</t>
  </si>
  <si>
    <t>Sezon</t>
  </si>
  <si>
    <t>C.jedn</t>
  </si>
  <si>
    <t>Wspolcz</t>
  </si>
  <si>
    <t>M 3 icznik</t>
  </si>
  <si>
    <t>Wplaty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</si>
</sst>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zł-415]"/>
    <numFmt numFmtId="165" formatCode="0.000"/>
  </numFmts>
  <fonts count="5" x14ac:knownFonts="1">
    <font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4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4" fontId="3" fillId="0" borderId="0" xfId="0" applyNumberFormat="1" applyFont="1"/>
    <xf numFmtId="4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I66"/>
  <sheetViews>
    <sheetView tabSelected="1" zoomScaleNormal="100" workbookViewId="0">
      <selection activeCell="L34" sqref="L34"/>
    </sheetView>
  </sheetViews>
  <sheetFormatPr baseColWidth="10" defaultColWidth="9.109375" defaultRowHeight="14.4" x14ac:dyDescent="0.3"/>
  <cols>
    <col min="1" max="1" width="10.5546875" customWidth="1"/>
    <col min="2" max="2" width="11.109375" customWidth="1"/>
    <col min="3" max="3" width="10.5546875" customWidth="1"/>
    <col min="4" max="4" width="8.6640625" customWidth="1"/>
    <col min="5" max="5" width="9" customWidth="1"/>
    <col min="6" max="6" width="8.33203125" style="16" customWidth="1"/>
    <col min="7" max="7" width="7.33203125" customWidth="1"/>
    <col min="8" max="8" width="9.5546875" style="16" customWidth="1"/>
    <col min="9" max="9" width="10.5546875" style="2" customWidth="1"/>
    <col min="10" max="1024" width="10.5546875" customWidth="1"/>
  </cols>
  <sheetData>
    <row r="1" spans="1:9" x14ac:dyDescent="0.3">
      <c r="A1" s="2"/>
      <c r="B1" s="2" t="s">
        <v>12</v>
      </c>
      <c r="C1" s="11">
        <v>2500730</v>
      </c>
      <c r="D1" s="2"/>
      <c r="E1" s="2"/>
      <c r="F1" s="17"/>
      <c r="G1" s="2"/>
      <c r="H1" s="17"/>
    </row>
    <row r="2" spans="1:9" x14ac:dyDescent="0.3">
      <c r="A2" s="10" t="s">
        <v>9</v>
      </c>
      <c r="B2" s="2"/>
      <c r="C2" s="10"/>
      <c r="D2" s="2"/>
      <c r="E2" s="10"/>
      <c r="F2" s="17"/>
      <c r="G2" s="2"/>
      <c r="H2" s="17"/>
    </row>
    <row r="3" spans="1:9" x14ac:dyDescent="0.3">
      <c r="A3" s="2"/>
      <c r="B3" s="11" t="s">
        <v>0</v>
      </c>
      <c r="C3" s="11" t="s">
        <v>1</v>
      </c>
      <c r="D3" s="11" t="s">
        <v>2</v>
      </c>
      <c r="E3" s="11"/>
      <c r="F3" s="22"/>
      <c r="G3" s="11" t="s">
        <v>10</v>
      </c>
      <c r="H3" s="22" t="s">
        <v>3</v>
      </c>
      <c r="I3" s="11" t="s">
        <v>13</v>
      </c>
    </row>
    <row r="4" spans="1:9" x14ac:dyDescent="0.3">
      <c r="A4" s="2"/>
      <c r="B4" s="2"/>
      <c r="C4" s="10"/>
      <c r="D4" s="2" t="s">
        <v>4</v>
      </c>
      <c r="E4" s="2" t="s">
        <v>11</v>
      </c>
      <c r="F4" s="17" t="s">
        <v>5</v>
      </c>
      <c r="G4" s="2" t="s">
        <v>6</v>
      </c>
      <c r="H4" s="17" t="s">
        <v>6</v>
      </c>
    </row>
    <row r="5" spans="1:9" x14ac:dyDescent="0.3">
      <c r="A5" s="2"/>
      <c r="B5" s="2"/>
      <c r="C5" s="10"/>
      <c r="D5" s="2"/>
      <c r="E5" s="2"/>
      <c r="F5" s="17"/>
      <c r="G5" s="2"/>
      <c r="H5" s="17"/>
    </row>
    <row r="6" spans="1:9" hidden="1" x14ac:dyDescent="0.3">
      <c r="A6" s="2">
        <v>2023</v>
      </c>
      <c r="B6" s="6">
        <v>45235</v>
      </c>
      <c r="C6" s="2">
        <v>0.30599999999999999</v>
      </c>
      <c r="D6" s="2"/>
      <c r="E6" s="2">
        <v>11.491</v>
      </c>
      <c r="F6" s="17"/>
      <c r="G6" s="2">
        <v>0.28000000000000003</v>
      </c>
      <c r="H6" s="17"/>
      <c r="I6"/>
    </row>
    <row r="7" spans="1:9" hidden="1" x14ac:dyDescent="0.3">
      <c r="A7" s="2">
        <v>2023</v>
      </c>
      <c r="B7" s="6">
        <v>45260</v>
      </c>
      <c r="C7" s="2">
        <v>118.67</v>
      </c>
      <c r="D7" s="2">
        <f>C7-C6</f>
        <v>118.364</v>
      </c>
      <c r="E7" s="2">
        <v>11.491</v>
      </c>
      <c r="F7" s="17">
        <f t="shared" ref="F7:F13" si="0">E7*D7</f>
        <v>1360.1207240000001</v>
      </c>
      <c r="G7" s="2">
        <v>0.28000000000000003</v>
      </c>
      <c r="H7" s="17">
        <f t="shared" ref="H7:H13" si="1">F7*G7</f>
        <v>380.83380272000005</v>
      </c>
      <c r="I7"/>
    </row>
    <row r="8" spans="1:9" hidden="1" x14ac:dyDescent="0.3">
      <c r="A8" s="2">
        <v>2023</v>
      </c>
      <c r="B8" s="6">
        <v>45291</v>
      </c>
      <c r="C8" s="2">
        <v>359.57600000000002</v>
      </c>
      <c r="D8" s="2">
        <f t="shared" ref="D8:D14" si="2">C8-C7</f>
        <v>240.90600000000001</v>
      </c>
      <c r="E8" s="2">
        <v>11.491</v>
      </c>
      <c r="F8" s="17">
        <f t="shared" si="0"/>
        <v>2768.2508459999999</v>
      </c>
      <c r="G8" s="2">
        <v>0.28000000000000003</v>
      </c>
      <c r="H8" s="17">
        <f t="shared" si="1"/>
        <v>775.11023688</v>
      </c>
      <c r="I8"/>
    </row>
    <row r="9" spans="1:9" hidden="1" x14ac:dyDescent="0.3">
      <c r="A9" s="2">
        <v>2024</v>
      </c>
      <c r="B9" s="6">
        <v>45412</v>
      </c>
      <c r="C9" s="2">
        <v>800.01</v>
      </c>
      <c r="D9" s="2">
        <f t="shared" si="2"/>
        <v>440.43399999999997</v>
      </c>
      <c r="E9" s="2">
        <v>11.491</v>
      </c>
      <c r="F9" s="17">
        <f t="shared" si="0"/>
        <v>5061.0270939999991</v>
      </c>
      <c r="G9" s="2">
        <v>0.28000000000000003</v>
      </c>
      <c r="H9" s="17">
        <f t="shared" si="1"/>
        <v>1417.0875863199999</v>
      </c>
    </row>
    <row r="10" spans="1:9" hidden="1" x14ac:dyDescent="0.3">
      <c r="A10" s="2">
        <v>2024</v>
      </c>
      <c r="B10" s="6">
        <v>45443</v>
      </c>
      <c r="C10" s="2">
        <v>800.01</v>
      </c>
      <c r="D10" s="2">
        <f t="shared" si="2"/>
        <v>0</v>
      </c>
      <c r="E10" s="2">
        <v>10.972</v>
      </c>
      <c r="F10" s="17">
        <f t="shared" si="0"/>
        <v>0</v>
      </c>
      <c r="G10" s="2">
        <v>0.28000000000000003</v>
      </c>
      <c r="H10" s="17">
        <f t="shared" si="1"/>
        <v>0</v>
      </c>
    </row>
    <row r="11" spans="1:9" hidden="1" x14ac:dyDescent="0.3">
      <c r="A11" s="2">
        <v>2024</v>
      </c>
      <c r="B11" s="6">
        <v>45473</v>
      </c>
      <c r="C11" s="2">
        <v>800.01</v>
      </c>
      <c r="D11" s="2">
        <f t="shared" si="2"/>
        <v>0</v>
      </c>
      <c r="E11" s="2">
        <v>10.972</v>
      </c>
      <c r="F11" s="17">
        <f t="shared" si="0"/>
        <v>0</v>
      </c>
      <c r="G11" s="2">
        <v>0.28000000000000003</v>
      </c>
      <c r="H11" s="17">
        <f t="shared" si="1"/>
        <v>0</v>
      </c>
    </row>
    <row r="12" spans="1:9" hidden="1" x14ac:dyDescent="0.3">
      <c r="A12" s="2">
        <v>2024</v>
      </c>
      <c r="B12" s="6">
        <v>45503</v>
      </c>
      <c r="C12" s="2">
        <v>800.01</v>
      </c>
      <c r="D12" s="2">
        <f t="shared" si="2"/>
        <v>0</v>
      </c>
      <c r="E12" s="2">
        <v>10.972</v>
      </c>
      <c r="F12" s="17">
        <f t="shared" si="0"/>
        <v>0</v>
      </c>
      <c r="G12" s="2">
        <v>0.28000000000000003</v>
      </c>
      <c r="H12" s="17">
        <f t="shared" si="1"/>
        <v>0</v>
      </c>
    </row>
    <row r="13" spans="1:9" hidden="1" x14ac:dyDescent="0.3">
      <c r="A13" s="2">
        <v>2024</v>
      </c>
      <c r="B13" s="6">
        <v>45535</v>
      </c>
      <c r="C13" s="2">
        <v>800.01</v>
      </c>
      <c r="D13" s="2">
        <f t="shared" si="2"/>
        <v>0</v>
      </c>
      <c r="E13" s="2">
        <v>10.972</v>
      </c>
      <c r="F13" s="17">
        <f t="shared" si="0"/>
        <v>0</v>
      </c>
      <c r="G13" s="2">
        <v>0.28000000000000003</v>
      </c>
      <c r="H13" s="17">
        <f t="shared" si="1"/>
        <v>0</v>
      </c>
    </row>
    <row r="14" spans="1:9" hidden="1" x14ac:dyDescent="0.3">
      <c r="A14" s="2">
        <v>2024</v>
      </c>
      <c r="B14" s="6">
        <v>45565</v>
      </c>
      <c r="C14" s="2">
        <v>800.01</v>
      </c>
      <c r="D14" s="2">
        <f t="shared" si="2"/>
        <v>0</v>
      </c>
      <c r="E14" s="2">
        <v>10.972</v>
      </c>
      <c r="F14" s="17">
        <f>E14*D14</f>
        <v>0</v>
      </c>
      <c r="G14" s="2">
        <v>0.28000000000000003</v>
      </c>
      <c r="H14" s="17">
        <f>F14*G14</f>
        <v>0</v>
      </c>
    </row>
    <row r="15" spans="1:9" hidden="1" x14ac:dyDescent="0.3">
      <c r="A15" s="2">
        <v>2024</v>
      </c>
      <c r="B15" s="6">
        <v>45596</v>
      </c>
      <c r="C15" s="2">
        <v>800.01</v>
      </c>
      <c r="D15" s="2">
        <f t="shared" ref="D15" si="3">C15-C14</f>
        <v>0</v>
      </c>
      <c r="E15" s="2">
        <v>11.491</v>
      </c>
      <c r="F15" s="17">
        <f>E15*D15</f>
        <v>0</v>
      </c>
      <c r="G15" s="2">
        <v>0.28000000000000003</v>
      </c>
      <c r="H15" s="17">
        <f>F15*G15</f>
        <v>0</v>
      </c>
    </row>
    <row r="16" spans="1:9" x14ac:dyDescent="0.3">
      <c r="A16" s="10">
        <v>2025</v>
      </c>
      <c r="B16" s="6">
        <v>45688</v>
      </c>
      <c r="C16" s="2">
        <v>870.61400000000003</v>
      </c>
      <c r="D16" s="2"/>
      <c r="E16" s="2">
        <v>11.491</v>
      </c>
      <c r="F16" s="17">
        <f t="shared" ref="F16:F17" si="4">E16*D16</f>
        <v>0</v>
      </c>
      <c r="G16" s="2">
        <v>0.28000000000000003</v>
      </c>
      <c r="H16" s="17">
        <f t="shared" ref="H16:H17" si="5">F16*G16</f>
        <v>0</v>
      </c>
    </row>
    <row r="17" spans="1:8" x14ac:dyDescent="0.3">
      <c r="A17" s="2">
        <v>2025</v>
      </c>
      <c r="B17" s="6">
        <v>45716</v>
      </c>
      <c r="C17" s="2">
        <v>912.29899999999998</v>
      </c>
      <c r="D17" s="2">
        <f>C17-C16</f>
        <v>41.684999999999945</v>
      </c>
      <c r="E17" s="2">
        <v>11.491</v>
      </c>
      <c r="F17" s="17">
        <f t="shared" si="4"/>
        <v>479.00233499999933</v>
      </c>
      <c r="G17" s="2">
        <v>0.28000000000000003</v>
      </c>
      <c r="H17" s="17">
        <f t="shared" si="5"/>
        <v>134.12065379999981</v>
      </c>
    </row>
    <row r="18" spans="1:8" x14ac:dyDescent="0.3">
      <c r="A18" s="2">
        <v>2025</v>
      </c>
      <c r="B18" s="6">
        <v>45747</v>
      </c>
      <c r="C18" s="2">
        <v>915.28300000000002</v>
      </c>
      <c r="D18" s="2">
        <f>C18-C17</f>
        <v>2.9840000000000373</v>
      </c>
      <c r="E18" s="2">
        <v>11.491</v>
      </c>
      <c r="F18" s="17">
        <f t="shared" ref="F18" si="6">E18*D18</f>
        <v>34.289144000000427</v>
      </c>
      <c r="G18" s="2">
        <v>0.28000000000000003</v>
      </c>
      <c r="H18" s="17">
        <f t="shared" ref="H18" si="7">F18*G18</f>
        <v>9.6009603200001212</v>
      </c>
    </row>
    <row r="19" spans="1:8" x14ac:dyDescent="0.3">
      <c r="A19" s="2">
        <v>2025</v>
      </c>
      <c r="B19" s="6">
        <v>45777</v>
      </c>
      <c r="C19" s="2">
        <v>915.28300000000002</v>
      </c>
      <c r="D19" s="2">
        <f>C19-C18</f>
        <v>0</v>
      </c>
      <c r="E19" s="2">
        <v>11.491</v>
      </c>
      <c r="F19" s="17">
        <f t="shared" ref="F19" si="8">E19*D19</f>
        <v>0</v>
      </c>
      <c r="G19" s="2">
        <v>0.28000000000000003</v>
      </c>
      <c r="H19" s="17">
        <f t="shared" ref="H19" si="9">F19*G19</f>
        <v>0</v>
      </c>
    </row>
    <row r="20" spans="1:8" x14ac:dyDescent="0.3">
      <c r="A20" s="2">
        <v>2025</v>
      </c>
      <c r="B20" s="6">
        <v>45808</v>
      </c>
      <c r="C20" s="2">
        <v>915.28300000000002</v>
      </c>
      <c r="D20" s="2">
        <f t="shared" ref="D20:D22" si="10">C20-C19</f>
        <v>0</v>
      </c>
      <c r="E20" s="2">
        <v>11.491</v>
      </c>
      <c r="F20" s="17">
        <f t="shared" ref="F20:F22" si="11">E20*D20</f>
        <v>0</v>
      </c>
      <c r="G20" s="2">
        <v>0.28000000000000003</v>
      </c>
      <c r="H20" s="17">
        <f t="shared" ref="H20:H22" si="12">F20*G20</f>
        <v>0</v>
      </c>
    </row>
    <row r="21" spans="1:8" x14ac:dyDescent="0.3">
      <c r="A21" s="2">
        <v>2025</v>
      </c>
      <c r="B21" s="6">
        <v>45838</v>
      </c>
      <c r="C21" s="2">
        <v>915.28300000000002</v>
      </c>
      <c r="D21" s="2">
        <f t="shared" si="10"/>
        <v>0</v>
      </c>
      <c r="E21" s="2">
        <v>11.491</v>
      </c>
      <c r="F21" s="17">
        <f t="shared" si="11"/>
        <v>0</v>
      </c>
      <c r="G21" s="2">
        <v>0.28000000000000003</v>
      </c>
      <c r="H21" s="17">
        <f t="shared" si="12"/>
        <v>0</v>
      </c>
    </row>
    <row r="22" spans="1:8" x14ac:dyDescent="0.3">
      <c r="A22" s="2">
        <v>2025</v>
      </c>
      <c r="B22" s="6">
        <v>45869</v>
      </c>
      <c r="C22" s="2">
        <v>915.28499999999997</v>
      </c>
      <c r="D22" s="2">
        <f t="shared" si="10"/>
        <v>1.9999999999527063E-3</v>
      </c>
      <c r="E22" s="2">
        <v>11.491</v>
      </c>
      <c r="F22" s="17">
        <f t="shared" si="11"/>
        <v>2.2981999999456548E-2</v>
      </c>
      <c r="G22" s="2">
        <v>0.28000000000000003</v>
      </c>
      <c r="H22" s="17">
        <f t="shared" si="12"/>
        <v>6.4349599998478344E-3</v>
      </c>
    </row>
    <row r="23" spans="1:8" x14ac:dyDescent="0.3">
      <c r="A23" s="2">
        <v>2025</v>
      </c>
      <c r="B23" s="6">
        <v>45900</v>
      </c>
      <c r="C23" s="2">
        <v>915.28499999999997</v>
      </c>
      <c r="D23" s="2">
        <f t="shared" ref="D23:D24" si="13">C23-C22</f>
        <v>0</v>
      </c>
      <c r="E23" s="2">
        <v>11.491</v>
      </c>
      <c r="F23" s="17">
        <f t="shared" ref="F23:F24" si="14">E23*D23</f>
        <v>0</v>
      </c>
      <c r="G23" s="2">
        <v>0.28000000000000003</v>
      </c>
      <c r="H23" s="17">
        <f t="shared" ref="H23:H24" si="15">F23*G23</f>
        <v>0</v>
      </c>
    </row>
    <row r="24" spans="1:8" x14ac:dyDescent="0.3">
      <c r="A24" s="2">
        <v>2025</v>
      </c>
      <c r="B24" s="6">
        <v>45930</v>
      </c>
      <c r="C24" s="2">
        <v>915.28499999999997</v>
      </c>
      <c r="D24" s="2">
        <f t="shared" si="13"/>
        <v>0</v>
      </c>
      <c r="E24" s="2">
        <v>11.491</v>
      </c>
      <c r="F24" s="17">
        <f t="shared" si="14"/>
        <v>0</v>
      </c>
      <c r="G24" s="2">
        <v>0.28000000000000003</v>
      </c>
      <c r="H24" s="17">
        <f t="shared" si="15"/>
        <v>0</v>
      </c>
    </row>
    <row r="25" spans="1:8" x14ac:dyDescent="0.3">
      <c r="A25" s="2">
        <v>2025</v>
      </c>
      <c r="B25" s="6">
        <v>45961</v>
      </c>
      <c r="C25" s="2">
        <v>915.28499999999997</v>
      </c>
      <c r="D25" s="2">
        <f t="shared" ref="D25:D27" si="16">C25-C24</f>
        <v>0</v>
      </c>
      <c r="E25" s="2">
        <v>11.491</v>
      </c>
      <c r="F25" s="17">
        <f t="shared" ref="F25" si="17">E25*D25</f>
        <v>0</v>
      </c>
      <c r="G25" s="2">
        <v>0.28000000000000003</v>
      </c>
      <c r="H25" s="17">
        <f t="shared" ref="H25" si="18">F25*G25</f>
        <v>0</v>
      </c>
    </row>
    <row r="26" spans="1:8" x14ac:dyDescent="0.3">
      <c r="A26" s="2">
        <v>2025</v>
      </c>
      <c r="B26" s="6">
        <v>45991</v>
      </c>
      <c r="C26" s="2">
        <v>937.38400000000001</v>
      </c>
      <c r="D26" s="2">
        <f t="shared" si="16"/>
        <v>22.099000000000046</v>
      </c>
      <c r="E26" s="2">
        <v>11.491</v>
      </c>
      <c r="F26" s="17">
        <f t="shared" ref="F26:F27" si="19">E26*D26</f>
        <v>253.93960900000053</v>
      </c>
      <c r="G26" s="2">
        <v>0.28000000000000003</v>
      </c>
      <c r="H26" s="17">
        <f t="shared" ref="H26:H27" si="20">F26*G26</f>
        <v>71.103090520000151</v>
      </c>
    </row>
    <row r="27" spans="1:8" x14ac:dyDescent="0.3">
      <c r="A27" s="2">
        <v>2025</v>
      </c>
      <c r="B27" s="6">
        <v>46022</v>
      </c>
      <c r="C27" s="2">
        <v>980.16200000000003</v>
      </c>
      <c r="D27" s="2">
        <f t="shared" si="16"/>
        <v>42.77800000000002</v>
      </c>
      <c r="E27" s="2">
        <v>11.491</v>
      </c>
      <c r="F27" s="17">
        <f t="shared" si="19"/>
        <v>491.56199800000019</v>
      </c>
      <c r="G27" s="2">
        <v>0.28000000000000003</v>
      </c>
      <c r="H27" s="17">
        <f t="shared" si="20"/>
        <v>137.63735944000007</v>
      </c>
    </row>
    <row r="28" spans="1:8" x14ac:dyDescent="0.3">
      <c r="A28" s="2">
        <v>2026</v>
      </c>
      <c r="B28" s="6">
        <v>46053</v>
      </c>
      <c r="C28" s="2">
        <v>1069.3430000000001</v>
      </c>
      <c r="D28" s="2">
        <f t="shared" ref="D28" si="21">C28-C27</f>
        <v>89.18100000000004</v>
      </c>
      <c r="E28" s="2">
        <v>11.491</v>
      </c>
      <c r="F28" s="17">
        <f t="shared" ref="F28" si="22">E28*D28</f>
        <v>1024.7788710000004</v>
      </c>
      <c r="G28" s="2">
        <v>0.28000000000000003</v>
      </c>
      <c r="H28" s="17">
        <f t="shared" ref="H28" si="23">F28*G28</f>
        <v>286.93808388000014</v>
      </c>
    </row>
    <row r="29" spans="1:8" x14ac:dyDescent="0.3">
      <c r="A29" s="2"/>
      <c r="B29" s="2"/>
      <c r="C29" s="2"/>
      <c r="D29" s="2"/>
      <c r="E29" s="2"/>
      <c r="F29" s="17"/>
      <c r="G29" s="2"/>
      <c r="H29" s="17"/>
    </row>
    <row r="30" spans="1:8" x14ac:dyDescent="0.3">
      <c r="A30" s="2"/>
      <c r="B30" s="2"/>
      <c r="C30" s="2"/>
      <c r="D30" s="12">
        <f>SUBTOTAL(9,D6:D29)</f>
        <v>198.72900000000004</v>
      </c>
      <c r="E30" s="12"/>
      <c r="F30" s="14">
        <f t="shared" ref="F30:H30" si="24">SUBTOTAL(9,F6:F29)</f>
        <v>2283.5949390000005</v>
      </c>
      <c r="G30" s="12">
        <f t="shared" si="24"/>
        <v>3.6400000000000015</v>
      </c>
      <c r="H30" s="14">
        <f t="shared" si="24"/>
        <v>639.40658292000012</v>
      </c>
    </row>
    <row r="31" spans="1:8" x14ac:dyDescent="0.3">
      <c r="A31" s="6"/>
      <c r="B31" s="7"/>
      <c r="C31" s="2"/>
      <c r="D31" s="5"/>
      <c r="E31" s="8"/>
      <c r="F31" s="17"/>
      <c r="G31" s="17"/>
    </row>
    <row r="32" spans="1:8" x14ac:dyDescent="0.3">
      <c r="A32" s="6"/>
      <c r="B32" s="7"/>
      <c r="C32" s="2"/>
      <c r="D32" s="5"/>
      <c r="E32" s="8"/>
      <c r="F32" s="17"/>
      <c r="G32" s="17"/>
    </row>
    <row r="33" spans="1:7" x14ac:dyDescent="0.3">
      <c r="A33" s="6"/>
      <c r="B33" s="7"/>
      <c r="C33" s="2"/>
      <c r="D33" s="5"/>
      <c r="E33" s="8"/>
      <c r="F33" s="17"/>
      <c r="G33" s="17"/>
    </row>
    <row r="34" spans="1:7" x14ac:dyDescent="0.3">
      <c r="A34" s="6"/>
      <c r="B34" s="7"/>
      <c r="C34" s="2"/>
      <c r="D34" s="5"/>
      <c r="E34" s="8"/>
      <c r="F34" s="17"/>
      <c r="G34" s="17"/>
    </row>
    <row r="35" spans="1:7" x14ac:dyDescent="0.3">
      <c r="A35" s="6"/>
      <c r="B35" s="7"/>
      <c r="C35" s="2"/>
      <c r="D35" s="5"/>
      <c r="E35" s="8"/>
      <c r="F35" s="17"/>
      <c r="G35" s="17"/>
    </row>
    <row r="36" spans="1:7" x14ac:dyDescent="0.3">
      <c r="A36" s="6"/>
      <c r="B36" s="7"/>
      <c r="C36" s="2"/>
      <c r="D36" s="5"/>
      <c r="E36" s="8"/>
      <c r="F36" s="17"/>
      <c r="G36" s="17"/>
    </row>
    <row r="37" spans="1:7" x14ac:dyDescent="0.3">
      <c r="A37" s="6"/>
      <c r="B37" s="7"/>
      <c r="C37" s="2"/>
      <c r="D37" s="5"/>
      <c r="E37" s="8"/>
      <c r="F37" s="17"/>
      <c r="G37" s="17"/>
    </row>
    <row r="38" spans="1:7" x14ac:dyDescent="0.3">
      <c r="A38" s="6"/>
      <c r="B38" s="7"/>
      <c r="C38" s="2"/>
      <c r="D38" s="5"/>
      <c r="E38" s="8"/>
      <c r="F38" s="17"/>
      <c r="G38" s="17"/>
    </row>
    <row r="39" spans="1:7" x14ac:dyDescent="0.3">
      <c r="A39" s="6"/>
      <c r="B39" s="7"/>
      <c r="C39" s="2"/>
      <c r="D39" s="5"/>
      <c r="E39" s="8"/>
      <c r="F39" s="17"/>
      <c r="G39" s="17"/>
    </row>
    <row r="40" spans="1:7" x14ac:dyDescent="0.3">
      <c r="A40" s="6"/>
      <c r="B40" s="7"/>
      <c r="C40" s="2"/>
      <c r="D40" s="5"/>
      <c r="E40" s="8"/>
      <c r="F40" s="17"/>
      <c r="G40" s="17"/>
    </row>
    <row r="41" spans="1:7" x14ac:dyDescent="0.3">
      <c r="A41" s="6"/>
      <c r="B41" s="7"/>
      <c r="C41" s="2"/>
      <c r="D41" s="5"/>
      <c r="E41" s="8"/>
      <c r="F41" s="17"/>
      <c r="G41" s="17"/>
    </row>
    <row r="42" spans="1:7" x14ac:dyDescent="0.3">
      <c r="A42" s="2"/>
      <c r="B42" s="2"/>
      <c r="C42" s="2"/>
      <c r="D42" s="5"/>
      <c r="E42" s="8"/>
      <c r="F42" s="9"/>
    </row>
    <row r="43" spans="1:7" x14ac:dyDescent="0.3">
      <c r="A43" s="2"/>
      <c r="B43" s="2"/>
      <c r="C43" s="17"/>
      <c r="D43" s="17"/>
      <c r="E43" s="8"/>
      <c r="F43" s="17"/>
      <c r="G43" s="9"/>
    </row>
    <row r="45" spans="1:7" x14ac:dyDescent="0.3">
      <c r="A45" s="1"/>
      <c r="B45" s="1"/>
      <c r="C45" s="1"/>
      <c r="D45" s="4"/>
      <c r="E45" s="1"/>
      <c r="F45" s="4"/>
      <c r="G45" s="4"/>
    </row>
    <row r="46" spans="1:7" x14ac:dyDescent="0.3">
      <c r="A46" s="2"/>
      <c r="B46" s="6"/>
      <c r="C46" s="7"/>
      <c r="D46" s="18"/>
      <c r="E46" s="2"/>
      <c r="F46" s="17"/>
      <c r="G46" s="16"/>
    </row>
    <row r="47" spans="1:7" x14ac:dyDescent="0.3">
      <c r="A47" s="2"/>
      <c r="B47" s="6"/>
      <c r="C47" s="7"/>
      <c r="D47" s="18"/>
      <c r="E47" s="2"/>
      <c r="F47" s="17"/>
      <c r="G47" s="16"/>
    </row>
    <row r="48" spans="1:7" x14ac:dyDescent="0.3">
      <c r="A48" s="2"/>
      <c r="B48" s="6"/>
      <c r="C48" s="7"/>
      <c r="D48" s="18"/>
      <c r="E48" s="2"/>
      <c r="F48" s="17"/>
      <c r="G48" s="16"/>
    </row>
    <row r="49" spans="1:7" x14ac:dyDescent="0.3">
      <c r="A49" s="2"/>
      <c r="B49" s="6"/>
      <c r="C49" s="7"/>
      <c r="D49" s="18"/>
      <c r="E49" s="2"/>
      <c r="F49" s="17"/>
      <c r="G49" s="16"/>
    </row>
    <row r="50" spans="1:7" x14ac:dyDescent="0.3">
      <c r="A50" s="2"/>
      <c r="B50" s="6"/>
      <c r="C50" s="7"/>
      <c r="D50" s="18"/>
      <c r="E50" s="2"/>
      <c r="F50" s="17"/>
      <c r="G50" s="16"/>
    </row>
    <row r="51" spans="1:7" x14ac:dyDescent="0.3">
      <c r="A51" s="2"/>
      <c r="B51" s="6"/>
      <c r="C51" s="7"/>
      <c r="D51" s="18"/>
      <c r="E51" s="2"/>
      <c r="F51" s="17"/>
      <c r="G51" s="16"/>
    </row>
    <row r="52" spans="1:7" x14ac:dyDescent="0.3">
      <c r="A52" s="2"/>
      <c r="B52" s="6"/>
      <c r="C52" s="7"/>
      <c r="D52" s="18"/>
      <c r="E52" s="2"/>
      <c r="F52" s="17"/>
      <c r="G52" s="16"/>
    </row>
    <row r="53" spans="1:7" x14ac:dyDescent="0.3">
      <c r="A53" s="2"/>
      <c r="B53" s="6"/>
      <c r="C53" s="7"/>
      <c r="D53" s="18"/>
      <c r="E53" s="2"/>
      <c r="F53" s="17"/>
      <c r="G53" s="16"/>
    </row>
    <row r="54" spans="1:7" x14ac:dyDescent="0.3">
      <c r="A54" s="2"/>
      <c r="B54" s="6"/>
      <c r="C54" s="7"/>
      <c r="D54" s="18"/>
      <c r="E54" s="2"/>
      <c r="F54" s="17"/>
      <c r="G54" s="16"/>
    </row>
    <row r="55" spans="1:7" x14ac:dyDescent="0.3">
      <c r="A55" s="2"/>
      <c r="B55" s="6"/>
      <c r="C55" s="7"/>
      <c r="D55" s="18"/>
      <c r="E55" s="2"/>
      <c r="F55" s="17"/>
      <c r="G55" s="16"/>
    </row>
    <row r="56" spans="1:7" x14ac:dyDescent="0.3">
      <c r="A56" s="2"/>
      <c r="B56" s="6"/>
      <c r="C56" s="7"/>
      <c r="D56" s="18"/>
      <c r="E56" s="2"/>
      <c r="F56" s="17"/>
      <c r="G56" s="16"/>
    </row>
    <row r="57" spans="1:7" x14ac:dyDescent="0.3">
      <c r="A57" s="2"/>
      <c r="B57" s="6"/>
      <c r="C57" s="7"/>
      <c r="D57" s="18"/>
      <c r="E57" s="2"/>
      <c r="F57" s="17"/>
      <c r="G57" s="16"/>
    </row>
    <row r="58" spans="1:7" x14ac:dyDescent="0.3">
      <c r="A58" s="2"/>
      <c r="B58" s="6"/>
      <c r="C58" s="7"/>
      <c r="D58" s="18"/>
      <c r="E58" s="2"/>
      <c r="F58" s="17"/>
      <c r="G58" s="16"/>
    </row>
    <row r="59" spans="1:7" x14ac:dyDescent="0.3">
      <c r="A59" s="2"/>
      <c r="B59" s="6"/>
      <c r="C59" s="7"/>
      <c r="D59" s="18"/>
      <c r="E59" s="2"/>
      <c r="F59" s="17"/>
      <c r="G59" s="16"/>
    </row>
    <row r="60" spans="1:7" x14ac:dyDescent="0.3">
      <c r="A60" s="2"/>
      <c r="B60" s="6"/>
      <c r="C60" s="7"/>
      <c r="D60" s="18"/>
      <c r="E60" s="2"/>
      <c r="F60" s="17"/>
      <c r="G60" s="16"/>
    </row>
    <row r="61" spans="1:7" x14ac:dyDescent="0.3">
      <c r="A61" s="2"/>
      <c r="B61" s="2"/>
      <c r="D61" s="2"/>
      <c r="E61" s="2"/>
      <c r="F61" s="17"/>
      <c r="G61" s="16"/>
    </row>
    <row r="62" spans="1:7" x14ac:dyDescent="0.3">
      <c r="A62" s="2"/>
      <c r="B62" s="2"/>
      <c r="C62" s="9"/>
      <c r="D62" s="9"/>
      <c r="E62" s="9"/>
      <c r="F62" s="9"/>
      <c r="G62" s="9"/>
    </row>
    <row r="63" spans="1:7" x14ac:dyDescent="0.3">
      <c r="A63" s="2"/>
      <c r="B63" s="2"/>
      <c r="C63" s="9"/>
      <c r="D63" s="9"/>
      <c r="E63" s="9"/>
      <c r="F63" s="9"/>
      <c r="G63" s="9"/>
    </row>
    <row r="64" spans="1:7" x14ac:dyDescent="0.3">
      <c r="A64" s="2"/>
      <c r="B64" s="1"/>
      <c r="C64" s="1"/>
      <c r="D64" s="4"/>
      <c r="E64" s="1"/>
      <c r="F64" s="4"/>
      <c r="G64" s="4"/>
    </row>
    <row r="65" spans="1:7" x14ac:dyDescent="0.3">
      <c r="A65" s="2"/>
      <c r="B65" s="1"/>
      <c r="C65" s="1"/>
      <c r="D65" s="4"/>
      <c r="E65" s="1"/>
      <c r="F65" s="4"/>
      <c r="G65" s="4"/>
    </row>
    <row r="66" spans="1:7" x14ac:dyDescent="0.3">
      <c r="A66" s="2"/>
      <c r="B66" s="5"/>
      <c r="C66" s="2"/>
      <c r="D66" s="9"/>
      <c r="E66" s="2"/>
      <c r="F66" s="9"/>
      <c r="G66" s="9"/>
    </row>
  </sheetData>
  <autoFilter ref="A5:H22" xr:uid="{00000000-0001-0000-0200-000000000000}">
    <filterColumn colId="0">
      <filters>
        <filter val="2025"/>
      </filters>
    </filterColumn>
  </autoFilter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I47"/>
  <sheetViews>
    <sheetView zoomScaleNormal="100" workbookViewId="0">
      <selection activeCell="K42" sqref="K42"/>
    </sheetView>
  </sheetViews>
  <sheetFormatPr baseColWidth="10" defaultColWidth="9.109375" defaultRowHeight="14.4" x14ac:dyDescent="0.3"/>
  <cols>
    <col min="1" max="1" width="7.33203125" style="2" customWidth="1"/>
    <col min="2" max="2" width="10.5546875" style="2" customWidth="1"/>
    <col min="3" max="3" width="10.5546875" style="18" customWidth="1"/>
    <col min="4" max="4" width="7.6640625" style="2" customWidth="1"/>
    <col min="5" max="5" width="8.6640625" style="2" customWidth="1"/>
    <col min="6" max="6" width="8.44140625" style="5" customWidth="1"/>
    <col min="7" max="7" width="7.5546875" style="2" customWidth="1"/>
    <col min="8" max="8" width="7.21875" style="5" customWidth="1"/>
    <col min="9" max="9" width="10.5546875" style="2" customWidth="1"/>
    <col min="10" max="1024" width="10.5546875" customWidth="1"/>
  </cols>
  <sheetData>
    <row r="1" spans="1:9" x14ac:dyDescent="0.3">
      <c r="B1" s="2" t="s">
        <v>8</v>
      </c>
      <c r="C1" s="20" t="s">
        <v>7</v>
      </c>
    </row>
    <row r="2" spans="1:9" x14ac:dyDescent="0.3">
      <c r="A2" s="10" t="s">
        <v>9</v>
      </c>
      <c r="C2" s="21"/>
      <c r="E2" s="10"/>
    </row>
    <row r="3" spans="1:9" x14ac:dyDescent="0.3">
      <c r="B3" s="11" t="s">
        <v>0</v>
      </c>
      <c r="C3" s="20" t="s">
        <v>1</v>
      </c>
      <c r="D3" s="11" t="s">
        <v>2</v>
      </c>
      <c r="E3" s="11"/>
      <c r="F3" s="15"/>
      <c r="G3" s="11" t="s">
        <v>10</v>
      </c>
      <c r="H3" s="15" t="s">
        <v>3</v>
      </c>
      <c r="I3" s="11" t="s">
        <v>13</v>
      </c>
    </row>
    <row r="4" spans="1:9" x14ac:dyDescent="0.3">
      <c r="C4" s="21"/>
      <c r="D4" s="2" t="s">
        <v>4</v>
      </c>
      <c r="E4" s="2" t="s">
        <v>11</v>
      </c>
      <c r="F4" s="2" t="s">
        <v>5</v>
      </c>
      <c r="G4" s="2" t="s">
        <v>6</v>
      </c>
      <c r="H4" s="5" t="s">
        <v>6</v>
      </c>
    </row>
    <row r="5" spans="1:9" x14ac:dyDescent="0.3">
      <c r="C5" s="21"/>
    </row>
    <row r="6" spans="1:9" hidden="1" x14ac:dyDescent="0.3">
      <c r="A6" s="2">
        <v>2018</v>
      </c>
      <c r="B6" s="13">
        <v>43743</v>
      </c>
      <c r="C6" s="2">
        <v>278.21199999999999</v>
      </c>
      <c r="D6" s="5"/>
      <c r="E6" s="5"/>
      <c r="F6"/>
      <c r="G6"/>
      <c r="H6"/>
      <c r="I6"/>
    </row>
    <row r="7" spans="1:9" hidden="1" x14ac:dyDescent="0.3">
      <c r="A7" s="2">
        <v>2018</v>
      </c>
      <c r="B7" s="3">
        <v>43781</v>
      </c>
      <c r="C7" s="2">
        <v>278.21199999999999</v>
      </c>
      <c r="D7" s="5">
        <f>C7-C6</f>
        <v>0</v>
      </c>
      <c r="E7" s="5">
        <f>D7*10.5</f>
        <v>0</v>
      </c>
      <c r="F7"/>
      <c r="G7"/>
      <c r="H7"/>
      <c r="I7"/>
    </row>
    <row r="8" spans="1:9" hidden="1" x14ac:dyDescent="0.3">
      <c r="A8" s="2">
        <v>2018</v>
      </c>
      <c r="B8" s="3">
        <v>43811</v>
      </c>
      <c r="C8" s="2">
        <v>278.21199999999999</v>
      </c>
      <c r="D8" s="5">
        <f t="shared" ref="D8:D20" si="0">C8-C7</f>
        <v>0</v>
      </c>
      <c r="E8" s="5">
        <f t="shared" ref="E8:E19" si="1">D8*10.5</f>
        <v>0</v>
      </c>
      <c r="F8"/>
      <c r="G8"/>
      <c r="H8"/>
      <c r="I8"/>
    </row>
    <row r="9" spans="1:9" hidden="1" x14ac:dyDescent="0.3">
      <c r="A9" s="2">
        <v>2020</v>
      </c>
      <c r="B9" s="3">
        <v>43842</v>
      </c>
      <c r="C9" s="2">
        <v>299.09100000000001</v>
      </c>
      <c r="D9" s="5">
        <f t="shared" si="0"/>
        <v>20.879000000000019</v>
      </c>
      <c r="E9" s="5">
        <f t="shared" si="1"/>
        <v>219.2295000000002</v>
      </c>
      <c r="F9"/>
      <c r="G9"/>
      <c r="H9"/>
      <c r="I9"/>
    </row>
    <row r="10" spans="1:9" hidden="1" x14ac:dyDescent="0.3">
      <c r="A10" s="2">
        <v>2020</v>
      </c>
      <c r="B10" s="3">
        <v>43873</v>
      </c>
      <c r="C10" s="2">
        <v>311.49799999999999</v>
      </c>
      <c r="D10" s="5">
        <f t="shared" si="0"/>
        <v>12.406999999999982</v>
      </c>
      <c r="E10" s="5">
        <f t="shared" si="1"/>
        <v>130.27349999999981</v>
      </c>
      <c r="F10"/>
      <c r="G10"/>
      <c r="H10"/>
      <c r="I10"/>
    </row>
    <row r="11" spans="1:9" hidden="1" x14ac:dyDescent="0.3">
      <c r="A11" s="2">
        <v>2020</v>
      </c>
      <c r="B11" s="3">
        <v>43902</v>
      </c>
      <c r="C11" s="2">
        <v>312.39</v>
      </c>
      <c r="D11" s="5">
        <f t="shared" si="0"/>
        <v>0.89199999999999591</v>
      </c>
      <c r="E11" s="5">
        <f t="shared" si="1"/>
        <v>9.365999999999957</v>
      </c>
      <c r="F11"/>
      <c r="G11"/>
      <c r="H11"/>
      <c r="I11"/>
    </row>
    <row r="12" spans="1:9" hidden="1" x14ac:dyDescent="0.3">
      <c r="A12" s="2">
        <v>2020</v>
      </c>
      <c r="B12" s="3">
        <v>43932</v>
      </c>
      <c r="C12" s="2">
        <v>312.39</v>
      </c>
      <c r="D12" s="5">
        <f t="shared" si="0"/>
        <v>0</v>
      </c>
      <c r="E12" s="5">
        <f t="shared" si="1"/>
        <v>0</v>
      </c>
      <c r="F12"/>
      <c r="G12"/>
      <c r="H12"/>
      <c r="I12"/>
    </row>
    <row r="13" spans="1:9" hidden="1" x14ac:dyDescent="0.3">
      <c r="A13" s="2">
        <v>2020</v>
      </c>
      <c r="B13" s="3">
        <v>43966</v>
      </c>
      <c r="C13" s="2">
        <v>312.39</v>
      </c>
      <c r="D13" s="5">
        <f t="shared" si="0"/>
        <v>0</v>
      </c>
      <c r="E13" s="5">
        <f t="shared" si="1"/>
        <v>0</v>
      </c>
      <c r="F13"/>
      <c r="G13"/>
      <c r="H13"/>
      <c r="I13"/>
    </row>
    <row r="14" spans="1:9" hidden="1" x14ac:dyDescent="0.3">
      <c r="A14" s="2">
        <v>2020</v>
      </c>
      <c r="B14" s="3">
        <v>43997</v>
      </c>
      <c r="C14" s="2">
        <v>312.39</v>
      </c>
      <c r="D14" s="5">
        <f t="shared" si="0"/>
        <v>0</v>
      </c>
      <c r="E14" s="5">
        <f t="shared" si="1"/>
        <v>0</v>
      </c>
      <c r="F14"/>
      <c r="G14"/>
      <c r="H14"/>
      <c r="I14"/>
    </row>
    <row r="15" spans="1:9" hidden="1" x14ac:dyDescent="0.3">
      <c r="A15" s="2">
        <v>2021</v>
      </c>
      <c r="B15" s="13">
        <v>44225</v>
      </c>
      <c r="C15" s="2">
        <v>408.44900000000001</v>
      </c>
      <c r="D15" s="5">
        <f t="shared" si="0"/>
        <v>96.059000000000026</v>
      </c>
      <c r="E15" s="5">
        <f t="shared" si="1"/>
        <v>1008.6195000000002</v>
      </c>
      <c r="F15"/>
      <c r="G15"/>
      <c r="H15"/>
      <c r="I15"/>
    </row>
    <row r="16" spans="1:9" hidden="1" x14ac:dyDescent="0.3">
      <c r="A16" s="2">
        <v>2021</v>
      </c>
      <c r="B16" s="3">
        <v>44226</v>
      </c>
      <c r="C16" s="2">
        <v>412.089</v>
      </c>
      <c r="D16" s="5">
        <f t="shared" si="0"/>
        <v>3.6399999999999864</v>
      </c>
      <c r="E16" s="5">
        <f t="shared" si="1"/>
        <v>38.219999999999857</v>
      </c>
      <c r="F16"/>
      <c r="G16"/>
      <c r="H16"/>
      <c r="I16"/>
    </row>
    <row r="17" spans="1:9" hidden="1" x14ac:dyDescent="0.3">
      <c r="A17" s="2">
        <v>2021</v>
      </c>
      <c r="B17" s="3">
        <v>44227</v>
      </c>
      <c r="C17" s="2">
        <v>415.48399999999998</v>
      </c>
      <c r="D17" s="5">
        <f t="shared" si="0"/>
        <v>3.3949999999999818</v>
      </c>
      <c r="E17" s="5">
        <f t="shared" si="1"/>
        <v>35.647499999999809</v>
      </c>
      <c r="F17"/>
      <c r="G17"/>
      <c r="H17"/>
      <c r="I17"/>
    </row>
    <row r="18" spans="1:9" hidden="1" x14ac:dyDescent="0.3">
      <c r="A18" s="2">
        <v>2021</v>
      </c>
      <c r="B18" s="3">
        <v>44228</v>
      </c>
      <c r="C18" s="2">
        <v>418.77499999999998</v>
      </c>
      <c r="D18" s="5">
        <f t="shared" si="0"/>
        <v>3.2909999999999968</v>
      </c>
      <c r="E18" s="5">
        <f t="shared" si="1"/>
        <v>34.555499999999967</v>
      </c>
      <c r="F18"/>
      <c r="G18"/>
      <c r="H18"/>
      <c r="I18"/>
    </row>
    <row r="19" spans="1:9" hidden="1" x14ac:dyDescent="0.3">
      <c r="A19" s="2">
        <v>2021</v>
      </c>
      <c r="B19" s="3">
        <v>44229</v>
      </c>
      <c r="C19" s="2">
        <v>421.89699999999999</v>
      </c>
      <c r="D19" s="5">
        <f t="shared" si="0"/>
        <v>3.1220000000000141</v>
      </c>
      <c r="E19" s="5">
        <f t="shared" si="1"/>
        <v>32.781000000000148</v>
      </c>
      <c r="F19"/>
      <c r="G19"/>
      <c r="H19"/>
      <c r="I19"/>
    </row>
    <row r="20" spans="1:9" hidden="1" x14ac:dyDescent="0.3">
      <c r="A20" s="2">
        <v>2022</v>
      </c>
      <c r="B20" s="3">
        <v>44637</v>
      </c>
      <c r="C20" s="2">
        <v>604.85900000000004</v>
      </c>
      <c r="D20" s="5">
        <f t="shared" si="0"/>
        <v>182.96200000000005</v>
      </c>
      <c r="F20"/>
      <c r="G20"/>
      <c r="H20"/>
      <c r="I20"/>
    </row>
    <row r="21" spans="1:9" hidden="1" x14ac:dyDescent="0.3">
      <c r="A21" s="10">
        <v>2023</v>
      </c>
      <c r="B21" s="19">
        <v>45235</v>
      </c>
      <c r="C21" s="18">
        <v>980.34900000000005</v>
      </c>
      <c r="D21" s="2">
        <f>C21-C20</f>
        <v>375.49</v>
      </c>
      <c r="E21" s="2">
        <v>11.491</v>
      </c>
      <c r="F21" s="5">
        <f>D21*E21</f>
        <v>4314.7555899999998</v>
      </c>
      <c r="G21" s="2">
        <v>0.28000000000000003</v>
      </c>
      <c r="H21" s="2"/>
    </row>
    <row r="22" spans="1:9" hidden="1" x14ac:dyDescent="0.3">
      <c r="A22" s="2">
        <v>2023</v>
      </c>
      <c r="B22" s="6">
        <v>45260</v>
      </c>
      <c r="C22" s="18">
        <v>984.495</v>
      </c>
      <c r="D22" s="2">
        <f t="shared" ref="D22:D29" si="2">C22-C21</f>
        <v>4.1459999999999582</v>
      </c>
      <c r="E22" s="2">
        <v>11.491</v>
      </c>
      <c r="F22" s="5">
        <f t="shared" ref="F22:F27" si="3">D22*E22</f>
        <v>47.641685999999517</v>
      </c>
      <c r="G22" s="2">
        <v>0.28000000000000003</v>
      </c>
      <c r="H22" s="5">
        <f t="shared" ref="H22:H23" si="4">F22*G22</f>
        <v>13.339672079999866</v>
      </c>
    </row>
    <row r="23" spans="1:9" hidden="1" x14ac:dyDescent="0.3">
      <c r="A23" s="2">
        <v>2023</v>
      </c>
      <c r="B23" s="6">
        <v>45291</v>
      </c>
      <c r="C23" s="18">
        <v>1006.6559999999999</v>
      </c>
      <c r="D23" s="2">
        <f t="shared" si="2"/>
        <v>22.160999999999945</v>
      </c>
      <c r="E23" s="2">
        <v>11.491</v>
      </c>
      <c r="F23" s="5">
        <f t="shared" si="3"/>
        <v>254.65205099999935</v>
      </c>
      <c r="G23" s="2">
        <v>0.28000000000000003</v>
      </c>
      <c r="H23" s="5">
        <f t="shared" si="4"/>
        <v>71.302574279999817</v>
      </c>
    </row>
    <row r="24" spans="1:9" hidden="1" x14ac:dyDescent="0.3">
      <c r="A24" s="2">
        <v>2024</v>
      </c>
      <c r="B24" s="6">
        <v>45412</v>
      </c>
      <c r="C24" s="18">
        <v>1163.617</v>
      </c>
      <c r="D24" s="2">
        <f t="shared" si="2"/>
        <v>156.96100000000001</v>
      </c>
      <c r="E24" s="2">
        <v>11.491</v>
      </c>
      <c r="F24" s="5">
        <f t="shared" si="3"/>
        <v>1803.6388510000002</v>
      </c>
      <c r="G24" s="2">
        <v>0.28000000000000003</v>
      </c>
      <c r="H24" s="5">
        <f>F24*G24</f>
        <v>505.01887828000008</v>
      </c>
    </row>
    <row r="25" spans="1:9" hidden="1" x14ac:dyDescent="0.3">
      <c r="A25" s="2">
        <v>2024</v>
      </c>
      <c r="B25" s="6">
        <v>45443</v>
      </c>
      <c r="C25" s="18">
        <v>1163.617</v>
      </c>
      <c r="D25" s="2">
        <f t="shared" si="2"/>
        <v>0</v>
      </c>
      <c r="E25" s="2">
        <v>10.972</v>
      </c>
      <c r="F25" s="5">
        <f t="shared" si="3"/>
        <v>0</v>
      </c>
      <c r="G25" s="2">
        <v>0.28000000000000003</v>
      </c>
      <c r="H25" s="5">
        <f t="shared" ref="H25:H27" si="5">F25*G25</f>
        <v>0</v>
      </c>
    </row>
    <row r="26" spans="1:9" hidden="1" x14ac:dyDescent="0.3">
      <c r="A26" s="2">
        <v>2024</v>
      </c>
      <c r="B26" s="6">
        <v>45473</v>
      </c>
      <c r="C26" s="18">
        <v>1163.617</v>
      </c>
      <c r="D26" s="2">
        <f t="shared" si="2"/>
        <v>0</v>
      </c>
      <c r="E26" s="2">
        <v>10.972</v>
      </c>
      <c r="F26" s="5">
        <f t="shared" si="3"/>
        <v>0</v>
      </c>
      <c r="G26" s="2">
        <v>0.28000000000000003</v>
      </c>
      <c r="H26" s="5">
        <f t="shared" si="5"/>
        <v>0</v>
      </c>
    </row>
    <row r="27" spans="1:9" hidden="1" x14ac:dyDescent="0.3">
      <c r="A27" s="2">
        <v>2024</v>
      </c>
      <c r="B27" s="6">
        <v>45503</v>
      </c>
      <c r="C27" s="18">
        <v>1163.68</v>
      </c>
      <c r="D27" s="2">
        <f t="shared" si="2"/>
        <v>6.3000000000101863E-2</v>
      </c>
      <c r="E27" s="2">
        <v>10.972</v>
      </c>
      <c r="F27" s="5">
        <f t="shared" si="3"/>
        <v>0.69123600000111762</v>
      </c>
      <c r="G27" s="2">
        <v>0.28000000000000003</v>
      </c>
      <c r="H27" s="5">
        <f t="shared" si="5"/>
        <v>0.19354608000031295</v>
      </c>
    </row>
    <row r="28" spans="1:9" hidden="1" x14ac:dyDescent="0.3">
      <c r="A28" s="2">
        <v>2024</v>
      </c>
      <c r="B28" s="6">
        <v>45535</v>
      </c>
      <c r="C28" s="18">
        <v>1163.68</v>
      </c>
      <c r="D28" s="2">
        <f t="shared" si="2"/>
        <v>0</v>
      </c>
      <c r="E28" s="2">
        <v>10.972</v>
      </c>
      <c r="F28" s="5">
        <f t="shared" ref="F28:F29" si="6">D28*E28</f>
        <v>0</v>
      </c>
      <c r="G28" s="2">
        <v>0.28000000000000003</v>
      </c>
      <c r="H28" s="5">
        <f t="shared" ref="H28:H29" si="7">F28*G28</f>
        <v>0</v>
      </c>
    </row>
    <row r="29" spans="1:9" hidden="1" x14ac:dyDescent="0.3">
      <c r="A29" s="2">
        <v>2024</v>
      </c>
      <c r="B29" s="6">
        <v>45565</v>
      </c>
      <c r="C29" s="18">
        <v>1163.7159999999999</v>
      </c>
      <c r="D29" s="2">
        <f t="shared" si="2"/>
        <v>3.5999999999830834E-2</v>
      </c>
      <c r="E29" s="2">
        <v>10.972</v>
      </c>
      <c r="F29" s="5">
        <f t="shared" si="6"/>
        <v>0.39499199999814388</v>
      </c>
      <c r="G29" s="2">
        <v>0.28000000000000003</v>
      </c>
      <c r="H29" s="5">
        <f t="shared" si="7"/>
        <v>0.11059775999948029</v>
      </c>
    </row>
    <row r="30" spans="1:9" hidden="1" x14ac:dyDescent="0.3">
      <c r="A30" s="2">
        <v>2024</v>
      </c>
      <c r="B30" s="6">
        <v>45596</v>
      </c>
      <c r="C30" s="18">
        <v>1163.7159999999999</v>
      </c>
      <c r="D30" s="2">
        <f t="shared" ref="D30" si="8">C30-C29</f>
        <v>0</v>
      </c>
      <c r="E30" s="2">
        <v>11.491</v>
      </c>
      <c r="F30" s="5">
        <f t="shared" ref="F30" si="9">D30*E30</f>
        <v>0</v>
      </c>
      <c r="G30" s="2">
        <v>0.28000000000000003</v>
      </c>
      <c r="H30" s="5">
        <f t="shared" ref="H30" si="10">F30*G30</f>
        <v>0</v>
      </c>
    </row>
    <row r="31" spans="1:9" x14ac:dyDescent="0.3">
      <c r="A31" s="10">
        <v>2025</v>
      </c>
      <c r="B31" s="6">
        <v>45688</v>
      </c>
      <c r="C31" s="18">
        <v>1238.7860000000001</v>
      </c>
      <c r="E31" s="2">
        <v>11.491</v>
      </c>
      <c r="F31" s="5">
        <f t="shared" ref="F31:F32" si="11">D31*E31</f>
        <v>0</v>
      </c>
      <c r="G31" s="2">
        <v>0.28000000000000003</v>
      </c>
      <c r="H31" s="5">
        <f t="shared" ref="H31:H32" si="12">F31*G31</f>
        <v>0</v>
      </c>
    </row>
    <row r="32" spans="1:9" x14ac:dyDescent="0.3">
      <c r="A32" s="2">
        <v>2025</v>
      </c>
      <c r="B32" s="6">
        <v>45716</v>
      </c>
      <c r="C32" s="18">
        <v>1283.991</v>
      </c>
      <c r="D32" s="18">
        <f>C32-C31</f>
        <v>45.204999999999927</v>
      </c>
      <c r="E32" s="2">
        <v>11.491</v>
      </c>
      <c r="F32" s="5">
        <f t="shared" si="11"/>
        <v>519.45065499999919</v>
      </c>
      <c r="G32" s="2">
        <v>0.28000000000000003</v>
      </c>
      <c r="H32" s="5">
        <f t="shared" si="12"/>
        <v>145.4461833999998</v>
      </c>
    </row>
    <row r="33" spans="1:8" x14ac:dyDescent="0.3">
      <c r="A33" s="2">
        <v>2025</v>
      </c>
      <c r="B33" s="6">
        <v>45747</v>
      </c>
      <c r="C33" s="18">
        <v>1283.991</v>
      </c>
      <c r="D33" s="18">
        <f>C33-C32</f>
        <v>0</v>
      </c>
      <c r="E33" s="2">
        <v>11.491</v>
      </c>
      <c r="F33" s="5">
        <f t="shared" ref="F33" si="13">D33*E33</f>
        <v>0</v>
      </c>
      <c r="G33" s="2">
        <v>0.28000000000000003</v>
      </c>
      <c r="H33" s="5">
        <f t="shared" ref="H33" si="14">F33*G33</f>
        <v>0</v>
      </c>
    </row>
    <row r="34" spans="1:8" x14ac:dyDescent="0.3">
      <c r="A34" s="2">
        <v>2025</v>
      </c>
      <c r="B34" s="6">
        <v>45777</v>
      </c>
      <c r="C34" s="18">
        <v>1283.991</v>
      </c>
      <c r="D34" s="18">
        <f>C34-C33</f>
        <v>0</v>
      </c>
      <c r="E34" s="2">
        <v>11.491</v>
      </c>
      <c r="F34" s="5">
        <f t="shared" ref="F34" si="15">D34*E34</f>
        <v>0</v>
      </c>
      <c r="G34" s="2">
        <v>0.28000000000000003</v>
      </c>
      <c r="H34" s="5">
        <f t="shared" ref="H34" si="16">F34*G34</f>
        <v>0</v>
      </c>
    </row>
    <row r="35" spans="1:8" x14ac:dyDescent="0.3">
      <c r="A35" s="2">
        <v>2025</v>
      </c>
      <c r="B35" s="6">
        <v>45808</v>
      </c>
      <c r="C35" s="18">
        <v>1284.0160000000001</v>
      </c>
      <c r="D35" s="18">
        <f t="shared" ref="D35:D37" si="17">C35-C34</f>
        <v>2.5000000000090949E-2</v>
      </c>
      <c r="E35" s="2">
        <v>11.491</v>
      </c>
      <c r="F35" s="5">
        <f t="shared" ref="F35:F37" si="18">D35*E35</f>
        <v>0.28727500000104511</v>
      </c>
      <c r="G35" s="2">
        <v>0.28000000000000003</v>
      </c>
      <c r="H35" s="5">
        <f t="shared" ref="H35:H37" si="19">F35*G35</f>
        <v>8.0437000000292636E-2</v>
      </c>
    </row>
    <row r="36" spans="1:8" x14ac:dyDescent="0.3">
      <c r="A36" s="2">
        <v>2025</v>
      </c>
      <c r="B36" s="6">
        <v>45838</v>
      </c>
      <c r="C36" s="18">
        <v>1284.0160000000001</v>
      </c>
      <c r="D36" s="18">
        <f t="shared" si="17"/>
        <v>0</v>
      </c>
      <c r="E36" s="2">
        <v>11.491</v>
      </c>
      <c r="F36" s="5">
        <f t="shared" si="18"/>
        <v>0</v>
      </c>
      <c r="G36" s="2">
        <v>0.28000000000000003</v>
      </c>
      <c r="H36" s="5">
        <f t="shared" si="19"/>
        <v>0</v>
      </c>
    </row>
    <row r="37" spans="1:8" x14ac:dyDescent="0.3">
      <c r="A37" s="2">
        <v>2025</v>
      </c>
      <c r="B37" s="6">
        <v>45869</v>
      </c>
      <c r="C37" s="18">
        <v>1284.0160000000001</v>
      </c>
      <c r="D37" s="18">
        <f t="shared" si="17"/>
        <v>0</v>
      </c>
      <c r="E37" s="2">
        <v>11.491</v>
      </c>
      <c r="F37" s="5">
        <f t="shared" si="18"/>
        <v>0</v>
      </c>
      <c r="G37" s="2">
        <v>0.28000000000000003</v>
      </c>
      <c r="H37" s="5">
        <f t="shared" si="19"/>
        <v>0</v>
      </c>
    </row>
    <row r="38" spans="1:8" x14ac:dyDescent="0.3">
      <c r="A38" s="2">
        <v>2025</v>
      </c>
      <c r="B38" s="6">
        <v>45899</v>
      </c>
      <c r="C38" s="18">
        <v>1284.0160000000001</v>
      </c>
      <c r="D38" s="18">
        <f>C38-C37</f>
        <v>0</v>
      </c>
      <c r="E38" s="2">
        <v>11.491</v>
      </c>
      <c r="F38" s="5">
        <f t="shared" ref="F38:F40" si="20">D38*E38</f>
        <v>0</v>
      </c>
      <c r="G38" s="2">
        <v>0.28000000000000003</v>
      </c>
      <c r="H38" s="5">
        <f t="shared" ref="H38:H40" si="21">F38*G38</f>
        <v>0</v>
      </c>
    </row>
    <row r="39" spans="1:8" x14ac:dyDescent="0.3">
      <c r="A39" s="2">
        <v>2025</v>
      </c>
      <c r="B39" s="6">
        <v>45915</v>
      </c>
      <c r="C39" s="18">
        <v>0</v>
      </c>
      <c r="D39" s="18"/>
      <c r="E39" s="2">
        <v>11.491</v>
      </c>
      <c r="F39" s="5">
        <f t="shared" ref="F39" si="22">D39*E39</f>
        <v>0</v>
      </c>
      <c r="G39" s="2">
        <v>0.28000000000000003</v>
      </c>
      <c r="H39" s="5">
        <f t="shared" ref="H39" si="23">F39*G39</f>
        <v>0</v>
      </c>
    </row>
    <row r="40" spans="1:8" x14ac:dyDescent="0.3">
      <c r="A40" s="2">
        <v>2025</v>
      </c>
      <c r="B40" s="6">
        <v>45930</v>
      </c>
      <c r="C40" s="18">
        <v>0.107</v>
      </c>
      <c r="D40" s="18">
        <f>C40-C39</f>
        <v>0.107</v>
      </c>
      <c r="E40" s="2">
        <v>11.491</v>
      </c>
      <c r="F40" s="5">
        <f t="shared" si="20"/>
        <v>1.2295369999999999</v>
      </c>
      <c r="G40" s="2">
        <v>0.28000000000000003</v>
      </c>
      <c r="H40" s="5">
        <f t="shared" si="21"/>
        <v>0.34427036</v>
      </c>
    </row>
    <row r="41" spans="1:8" x14ac:dyDescent="0.3">
      <c r="A41" s="2">
        <v>2025</v>
      </c>
      <c r="B41" s="6">
        <v>45961</v>
      </c>
      <c r="C41" s="18">
        <v>0.107</v>
      </c>
      <c r="D41" s="18">
        <f>C41-C40</f>
        <v>0</v>
      </c>
      <c r="E41" s="2">
        <v>11.491</v>
      </c>
      <c r="F41" s="5">
        <f t="shared" ref="F41" si="24">D41*E41</f>
        <v>0</v>
      </c>
      <c r="G41" s="2">
        <v>0.28000000000000003</v>
      </c>
      <c r="H41" s="5">
        <f t="shared" ref="H41" si="25">F41*G41</f>
        <v>0</v>
      </c>
    </row>
    <row r="42" spans="1:8" x14ac:dyDescent="0.3">
      <c r="A42" s="2">
        <v>2025</v>
      </c>
      <c r="B42" s="6">
        <v>45991</v>
      </c>
      <c r="C42" s="18">
        <v>13.14</v>
      </c>
      <c r="D42" s="18">
        <f>C42-C41</f>
        <v>13.033000000000001</v>
      </c>
      <c r="E42" s="2">
        <v>11.491</v>
      </c>
      <c r="F42" s="5">
        <f t="shared" ref="F42" si="26">D42*E42</f>
        <v>149.762203</v>
      </c>
      <c r="G42" s="2">
        <v>0.28000000000000003</v>
      </c>
      <c r="H42" s="5">
        <f t="shared" ref="H42" si="27">F42*G42</f>
        <v>41.933416840000007</v>
      </c>
    </row>
    <row r="43" spans="1:8" x14ac:dyDescent="0.3">
      <c r="A43" s="2">
        <v>2025</v>
      </c>
      <c r="B43" s="6">
        <v>46022</v>
      </c>
      <c r="C43" s="18">
        <v>34.51</v>
      </c>
      <c r="D43" s="18">
        <f>C43-C42</f>
        <v>21.369999999999997</v>
      </c>
      <c r="E43" s="2">
        <v>11.491</v>
      </c>
      <c r="F43" s="5">
        <f t="shared" ref="F43" si="28">D43*E43</f>
        <v>245.56266999999997</v>
      </c>
      <c r="G43" s="2">
        <v>0.28000000000000003</v>
      </c>
      <c r="H43" s="5">
        <f t="shared" ref="H43" si="29">F43*G43</f>
        <v>68.757547599999995</v>
      </c>
    </row>
    <row r="44" spans="1:8" x14ac:dyDescent="0.3">
      <c r="A44" s="2">
        <v>2026</v>
      </c>
      <c r="B44" s="6">
        <v>46053</v>
      </c>
      <c r="C44" s="18">
        <v>104.014</v>
      </c>
      <c r="D44" s="18">
        <f>C44-C43</f>
        <v>69.503999999999991</v>
      </c>
      <c r="E44" s="2">
        <v>11.491</v>
      </c>
      <c r="F44" s="5">
        <f t="shared" ref="F44" si="30">D44*E44</f>
        <v>798.67046399999992</v>
      </c>
      <c r="G44" s="2">
        <v>0.28000000000000003</v>
      </c>
      <c r="H44" s="5">
        <f t="shared" ref="H44" si="31">F44*G44</f>
        <v>223.62772992000001</v>
      </c>
    </row>
    <row r="45" spans="1:8" x14ac:dyDescent="0.3">
      <c r="B45" s="6"/>
      <c r="D45" s="18"/>
    </row>
    <row r="46" spans="1:8" x14ac:dyDescent="0.3">
      <c r="B46" s="6"/>
    </row>
    <row r="47" spans="1:8" x14ac:dyDescent="0.3">
      <c r="D47" s="12">
        <f>SUBTOTAL(9,D6:D46)</f>
        <v>149.244</v>
      </c>
      <c r="E47" s="12"/>
      <c r="F47" s="14">
        <f>SUBTOTAL(9,F6:F46)</f>
        <v>1714.9628040000002</v>
      </c>
      <c r="G47" s="14"/>
      <c r="H47" s="14">
        <f>SUBTOTAL(9,H6:H46)</f>
        <v>480.18958512000006</v>
      </c>
    </row>
  </sheetData>
  <autoFilter ref="A5:B37" xr:uid="{00000000-0001-0000-0300-000000000000}">
    <filterColumn colId="0">
      <filters>
        <filter val="2025"/>
      </filters>
    </filterColumn>
  </autoFilter>
  <pageMargins left="0.7" right="0.7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 3</vt:lpstr>
      <vt:lpstr>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</dc:creator>
  <dc:description/>
  <cp:lastModifiedBy>Joachim Broll</cp:lastModifiedBy>
  <cp:revision>2</cp:revision>
  <cp:lastPrinted>2019-09-15T11:21:56Z</cp:lastPrinted>
  <dcterms:created xsi:type="dcterms:W3CDTF">2019-09-13T06:46:56Z</dcterms:created>
  <dcterms:modified xsi:type="dcterms:W3CDTF">2026-02-02T11:22:06Z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